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95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7" i="1" l="1"/>
  <c r="C7" i="1"/>
  <c r="E13" i="1" l="1"/>
  <c r="D12" i="1" l="1"/>
  <c r="C12" i="1"/>
  <c r="D10" i="1"/>
  <c r="C10" i="1"/>
  <c r="D9" i="1"/>
  <c r="C9" i="1"/>
  <c r="D8" i="1"/>
  <c r="C8" i="1"/>
  <c r="D6" i="1"/>
  <c r="C6" i="1"/>
  <c r="F12" i="1" l="1"/>
  <c r="D11" i="1"/>
  <c r="C11" i="1"/>
  <c r="F11" i="1" s="1"/>
  <c r="F10" i="1"/>
  <c r="F9" i="1"/>
  <c r="F8" i="1"/>
  <c r="F7" i="1"/>
  <c r="F6" i="1"/>
  <c r="F13" i="1" l="1"/>
</calcChain>
</file>

<file path=xl/sharedStrings.xml><?xml version="1.0" encoding="utf-8"?>
<sst xmlns="http://schemas.openxmlformats.org/spreadsheetml/2006/main" count="17" uniqueCount="17">
  <si>
    <t>Текущий ремонт</t>
  </si>
  <si>
    <t>Техническое обслуживание</t>
  </si>
  <si>
    <t>Услуги аварийно-восстановительной бригады</t>
  </si>
  <si>
    <t>Услуги дворников по уборке придомовой территории от мусора и снега , скашивание сорняков с придомовой территории</t>
  </si>
  <si>
    <t xml:space="preserve">Техническое обслуживание газовых сетей </t>
  </si>
  <si>
    <r>
      <t xml:space="preserve">Управление жилищным </t>
    </r>
    <r>
      <rPr>
        <sz val="12"/>
        <color rgb="FF40000F"/>
        <rFont val="Times New Roman"/>
        <family val="1"/>
        <charset val="204"/>
      </rPr>
      <t>фондом</t>
    </r>
  </si>
  <si>
    <t>№ п/п</t>
  </si>
  <si>
    <t>Перечень работ,  включаемые в тариф по ТСД</t>
  </si>
  <si>
    <t>Сумма начислений</t>
  </si>
  <si>
    <t xml:space="preserve">Сумма поступления </t>
  </si>
  <si>
    <t>Израсходованно</t>
  </si>
  <si>
    <t>Транспортные услуги по очистке придомовой территории от снега</t>
  </si>
  <si>
    <t>(+) остаток                (-) перерасход</t>
  </si>
  <si>
    <t>ИТОГО:</t>
  </si>
  <si>
    <t>Администрация ООО УК "УправДом"</t>
  </si>
  <si>
    <t>в управлении с 01.04.10</t>
  </si>
  <si>
    <t>ОТЧЕТ УПРАВЛЯЮЩЕЙ КОМПАНИИ "УПРАВДОМ" ПЕРЕД СОБСТВЕННИКАМИ МНОГОКВАРТИРНОГО ЖИЛОГО ДОМА ПО АДРЕСУ: с. ВОЗНЕСЕНСКОЕ ул. 1 мая 3 за 2015-2016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</si>
</sst>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40000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u/>
      <sz val="12"/>
      <color rgb="FF000000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abSelected="1" workbookViewId="0">
      <selection activeCell="E13" sqref="E13"/>
    </sheetView>
  </sheetViews>
  <sheetFormatPr defaultRowHeight="15" x14ac:dyDescent="0.25"/>
  <cols>
    <col min="1" max="1" width="5.42578125" customWidth="1"/>
    <col min="2" max="2" width="77.7109375" customWidth="1"/>
    <col min="3" max="3" width="11.7109375" customWidth="1"/>
    <col min="4" max="4" width="12.42578125" customWidth="1"/>
    <col min="5" max="5" width="14" customWidth="1"/>
    <col min="6" max="6" width="12.42578125" customWidth="1"/>
  </cols>
  <sheetData>
    <row r="2" spans="1:6" ht="50.25" customHeight="1" x14ac:dyDescent="0.25">
      <c r="A2" s="19" t="s">
        <v>16</v>
      </c>
      <c r="B2" s="19"/>
      <c r="C2" s="19"/>
      <c r="D2" s="19"/>
      <c r="E2" s="19"/>
      <c r="F2" s="19"/>
    </row>
    <row r="3" spans="1:6" x14ac:dyDescent="0.25">
      <c r="A3" t="s">
        <v>15</v>
      </c>
    </row>
    <row r="5" spans="1:6" ht="75" customHeight="1" x14ac:dyDescent="0.25">
      <c r="A5" s="9" t="s">
        <v>6</v>
      </c>
      <c r="B5" s="10" t="s">
        <v>7</v>
      </c>
      <c r="C5" s="11" t="s">
        <v>8</v>
      </c>
      <c r="D5" s="11" t="s">
        <v>9</v>
      </c>
      <c r="E5" s="12" t="s">
        <v>10</v>
      </c>
      <c r="F5" s="13" t="s">
        <v>12</v>
      </c>
    </row>
    <row r="6" spans="1:6" ht="28.5" customHeight="1" x14ac:dyDescent="0.25">
      <c r="A6" s="2">
        <v>1</v>
      </c>
      <c r="B6" s="3" t="s">
        <v>0</v>
      </c>
      <c r="C6" s="6">
        <f>C13*34.23%</f>
        <v>34247.457300000002</v>
      </c>
      <c r="D6" s="6">
        <f>D13*34.23%</f>
        <v>32125.1973</v>
      </c>
      <c r="E6" s="6">
        <v>51261.279999999999</v>
      </c>
      <c r="F6" s="6">
        <f t="shared" ref="F6:F11" si="0">C6-E6</f>
        <v>-17013.822699999997</v>
      </c>
    </row>
    <row r="7" spans="1:6" ht="29.25" customHeight="1" x14ac:dyDescent="0.25">
      <c r="A7" s="2">
        <v>2</v>
      </c>
      <c r="B7" s="3" t="s">
        <v>1</v>
      </c>
      <c r="C7" s="6">
        <f>C13*9.52%</f>
        <v>9524.8552</v>
      </c>
      <c r="D7" s="6">
        <f>D13*9.52%</f>
        <v>8934.6152000000002</v>
      </c>
      <c r="E7" s="6">
        <v>10409</v>
      </c>
      <c r="F7" s="6">
        <f t="shared" si="0"/>
        <v>-884.14480000000003</v>
      </c>
    </row>
    <row r="8" spans="1:6" ht="30" customHeight="1" x14ac:dyDescent="0.25">
      <c r="A8" s="2">
        <v>3</v>
      </c>
      <c r="B8" s="3" t="s">
        <v>2</v>
      </c>
      <c r="C8" s="6">
        <f>C13*18.75%</f>
        <v>18759.5625</v>
      </c>
      <c r="D8" s="6">
        <f>D13*18.75%</f>
        <v>17597.0625</v>
      </c>
      <c r="E8" s="14">
        <v>20503</v>
      </c>
      <c r="F8" s="6">
        <f t="shared" si="0"/>
        <v>-1743.4375</v>
      </c>
    </row>
    <row r="9" spans="1:6" ht="32.25" customHeight="1" x14ac:dyDescent="0.25">
      <c r="A9" s="2">
        <v>4</v>
      </c>
      <c r="B9" s="3" t="s">
        <v>11</v>
      </c>
      <c r="C9" s="6">
        <f>C13*4.04%</f>
        <v>4042.0603999999998</v>
      </c>
      <c r="D9" s="6">
        <f>D13*4.04%</f>
        <v>3791.5803999999998</v>
      </c>
      <c r="E9" s="14">
        <v>4416</v>
      </c>
      <c r="F9" s="6">
        <f t="shared" si="0"/>
        <v>-373.93960000000015</v>
      </c>
    </row>
    <row r="10" spans="1:6" ht="48" customHeight="1" x14ac:dyDescent="0.25">
      <c r="A10" s="2">
        <v>5</v>
      </c>
      <c r="B10" s="3" t="s">
        <v>3</v>
      </c>
      <c r="C10" s="6">
        <f>C13*4.04%</f>
        <v>4042.0603999999998</v>
      </c>
      <c r="D10" s="6">
        <f>D13*4.04%</f>
        <v>3791.5803999999998</v>
      </c>
      <c r="E10" s="14">
        <v>4416</v>
      </c>
      <c r="F10" s="6">
        <f t="shared" si="0"/>
        <v>-373.93960000000015</v>
      </c>
    </row>
    <row r="11" spans="1:6" ht="35.25" customHeight="1" x14ac:dyDescent="0.25">
      <c r="A11" s="2">
        <v>6</v>
      </c>
      <c r="B11" s="4" t="s">
        <v>4</v>
      </c>
      <c r="C11" s="6">
        <f>C13*2.6%</f>
        <v>2601.326</v>
      </c>
      <c r="D11" s="6">
        <f>D13*2.6%</f>
        <v>2440.1260000000002</v>
      </c>
      <c r="E11" s="14">
        <v>2839</v>
      </c>
      <c r="F11" s="6">
        <f t="shared" si="0"/>
        <v>-237.67399999999998</v>
      </c>
    </row>
    <row r="12" spans="1:6" ht="33.75" customHeight="1" x14ac:dyDescent="0.25">
      <c r="A12" s="2">
        <v>7</v>
      </c>
      <c r="B12" s="3" t="s">
        <v>5</v>
      </c>
      <c r="C12" s="6">
        <f>C13*26.83%</f>
        <v>26843.683299999997</v>
      </c>
      <c r="D12" s="6">
        <f>D13*26.83%</f>
        <v>25180.223299999998</v>
      </c>
      <c r="E12" s="14">
        <v>29335</v>
      </c>
      <c r="F12" s="6">
        <f>C12-E12</f>
        <v>-2491.316700000003</v>
      </c>
    </row>
    <row r="13" spans="1:6" ht="18.75" customHeight="1" x14ac:dyDescent="0.25">
      <c r="A13" s="1"/>
      <c r="B13" s="5" t="s">
        <v>13</v>
      </c>
      <c r="C13" s="7">
        <v>100051</v>
      </c>
      <c r="D13" s="7">
        <v>93851</v>
      </c>
      <c r="E13" s="15">
        <f>SUM(E6:E12)</f>
        <v>123179.28</v>
      </c>
      <c r="F13" s="8">
        <f>SUM(F6:F12)</f>
        <v>-23118.274900000004</v>
      </c>
    </row>
    <row r="15" spans="1:6" ht="15.75" x14ac:dyDescent="0.25">
      <c r="B15" s="16"/>
      <c r="C15" s="17"/>
      <c r="D15" s="18" t="s">
        <v>14</v>
      </c>
      <c r="E15" s="18"/>
      <c r="F15" s="18"/>
    </row>
  </sheetData>
  <mergeCells count="2">
    <mergeCell ref="D15:F15"/>
    <mergeCell ref="A2:F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Александр</cp:lastModifiedBy>
  <cp:lastPrinted>2015-05-05T10:36:59Z</cp:lastPrinted>
  <dcterms:created xsi:type="dcterms:W3CDTF">2012-06-05T08:57:36Z</dcterms:created>
  <dcterms:modified xsi:type="dcterms:W3CDTF">2016-05-10T04:09:24Z</dcterms:modified>
</cp:coreProperties>
</file>